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A42546D2-7E37-4BAE-A8C2-A097B7F1A30B}" xr6:coauthVersionLast="47" xr6:coauthVersionMax="47" xr10:uidLastSave="{00000000-0000-0000-0000-000000000000}"/>
  <bookViews>
    <workbookView xWindow="-108" yWindow="-108" windowWidth="23256" windowHeight="12456" activeTab="2" xr2:uid="{41553642-5109-4A50-8710-4DB638DBD399}"/>
  </bookViews>
  <sheets>
    <sheet name="Dashbord" sheetId="5" r:id="rId1"/>
    <sheet name="Expense Data Sheet-Last Month" sheetId="1" r:id="rId2"/>
    <sheet name="Expense Data Sheet-Current Mont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5" l="1"/>
  <c r="F8" i="5"/>
  <c r="C4" i="5"/>
  <c r="F4" i="5" s="1"/>
  <c r="C7" i="5"/>
  <c r="F7" i="5" s="1"/>
  <c r="C2" i="5"/>
  <c r="C8" i="5"/>
  <c r="C5" i="5"/>
  <c r="F5" i="5" s="1"/>
  <c r="C6" i="5"/>
  <c r="F6" i="5" s="1"/>
  <c r="C3" i="5"/>
  <c r="F3" i="5" s="1"/>
  <c r="B8" i="5"/>
  <c r="B7" i="5"/>
  <c r="B6" i="5"/>
  <c r="B5" i="5"/>
  <c r="B4" i="5"/>
  <c r="B3" i="5"/>
  <c r="B2" i="5"/>
</calcChain>
</file>

<file path=xl/sharedStrings.xml><?xml version="1.0" encoding="utf-8"?>
<sst xmlns="http://schemas.openxmlformats.org/spreadsheetml/2006/main" count="46" uniqueCount="20">
  <si>
    <t>Date</t>
  </si>
  <si>
    <t>Category</t>
  </si>
  <si>
    <t>Notes</t>
  </si>
  <si>
    <t>Amount</t>
  </si>
  <si>
    <t>🍔 Food</t>
  </si>
  <si>
    <t>🚗 Transport</t>
  </si>
  <si>
    <t>🏥 Health</t>
  </si>
  <si>
    <t>🎬 Entertainment</t>
  </si>
  <si>
    <t>🏠 Housing</t>
  </si>
  <si>
    <t>📚 Education</t>
  </si>
  <si>
    <t>Rent Payment-March</t>
  </si>
  <si>
    <t>Lunch Taken Outside</t>
  </si>
  <si>
    <t>Office to Home-Bus</t>
  </si>
  <si>
    <t>To Supermarket</t>
  </si>
  <si>
    <t>Grocery Purchasing</t>
  </si>
  <si>
    <t>Film Watching</t>
  </si>
  <si>
    <t>Other</t>
  </si>
  <si>
    <t>Variation</t>
  </si>
  <si>
    <t>Past Month</t>
  </si>
  <si>
    <t>Current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</si>
</sst>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Dashbord!$B$1</c:f>
              <c:strCache>
                <c:ptCount val="1"/>
                <c:pt idx="0">
                  <c:v>Past Month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Dashbord!$A$2:$A$8</c:f>
              <c:strCache>
                <c:ptCount val="7"/>
                <c:pt idx="0">
                  <c:v>🍔 Food</c:v>
                </c:pt>
                <c:pt idx="1">
                  <c:v>🚗 Transport</c:v>
                </c:pt>
                <c:pt idx="2">
                  <c:v>🏥 Health</c:v>
                </c:pt>
                <c:pt idx="3">
                  <c:v>🎬 Entertainment</c:v>
                </c:pt>
                <c:pt idx="4">
                  <c:v>🏠 Housing</c:v>
                </c:pt>
                <c:pt idx="5">
                  <c:v>📚 Education</c:v>
                </c:pt>
                <c:pt idx="6">
                  <c:v>Other</c:v>
                </c:pt>
              </c:strCache>
            </c:strRef>
          </c:cat>
          <c:val>
            <c:numRef>
              <c:f>Dashbord!$B$2:$B$8</c:f>
              <c:numCache>
                <c:formatCode>General</c:formatCode>
                <c:ptCount val="7"/>
                <c:pt idx="0">
                  <c:v>78</c:v>
                </c:pt>
                <c:pt idx="1">
                  <c:v>13</c:v>
                </c:pt>
                <c:pt idx="2">
                  <c:v>0</c:v>
                </c:pt>
                <c:pt idx="3">
                  <c:v>7</c:v>
                </c:pt>
                <c:pt idx="4">
                  <c:v>500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45-4723-82B4-3009339EDB91}"/>
            </c:ext>
          </c:extLst>
        </c:ser>
        <c:ser>
          <c:idx val="1"/>
          <c:order val="1"/>
          <c:tx>
            <c:strRef>
              <c:f>Dashbord!$C$1</c:f>
              <c:strCache>
                <c:ptCount val="1"/>
                <c:pt idx="0">
                  <c:v>Current Month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Dashbord!$A$2:$A$8</c:f>
              <c:strCache>
                <c:ptCount val="7"/>
                <c:pt idx="0">
                  <c:v>🍔 Food</c:v>
                </c:pt>
                <c:pt idx="1">
                  <c:v>🚗 Transport</c:v>
                </c:pt>
                <c:pt idx="2">
                  <c:v>🏥 Health</c:v>
                </c:pt>
                <c:pt idx="3">
                  <c:v>🎬 Entertainment</c:v>
                </c:pt>
                <c:pt idx="4">
                  <c:v>🏠 Housing</c:v>
                </c:pt>
                <c:pt idx="5">
                  <c:v>📚 Education</c:v>
                </c:pt>
                <c:pt idx="6">
                  <c:v>Other</c:v>
                </c:pt>
              </c:strCache>
            </c:strRef>
          </c:cat>
          <c:val>
            <c:numRef>
              <c:f>Dashbord!$C$2:$C$8</c:f>
              <c:numCache>
                <c:formatCode>General</c:formatCode>
                <c:ptCount val="7"/>
                <c:pt idx="0">
                  <c:v>108</c:v>
                </c:pt>
                <c:pt idx="1">
                  <c:v>23</c:v>
                </c:pt>
                <c:pt idx="2">
                  <c:v>40</c:v>
                </c:pt>
                <c:pt idx="3">
                  <c:v>0</c:v>
                </c:pt>
                <c:pt idx="4">
                  <c:v>500</c:v>
                </c:pt>
                <c:pt idx="5">
                  <c:v>25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45-4723-82B4-3009339EDB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28952047"/>
        <c:axId val="1228959727"/>
      </c:barChart>
      <c:catAx>
        <c:axId val="1228952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28959727"/>
        <c:crosses val="autoZero"/>
        <c:auto val="1"/>
        <c:lblAlgn val="ctr"/>
        <c:lblOffset val="100"/>
        <c:noMultiLvlLbl val="0"/>
      </c:catAx>
      <c:valAx>
        <c:axId val="1228959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289520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449580</xdr:colOff>
      <xdr:row>0</xdr:row>
      <xdr:rowOff>247650</xdr:rowOff>
    </xdr:from>
    <xdr:to>
      <xdr:col>15</xdr:col>
      <xdr:colOff>144780</xdr:colOff>
      <xdr:row>15</xdr:row>
      <xdr:rowOff>163830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C693D19-B081-6FE5-0050-B47FAD8FFF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88515-D69A-4804-9CFE-0A031E94646A}">
  <dimension ref="A1:F8"/>
  <sheetViews>
    <sheetView workbookViewId="0">
      <selection activeCell="D14" sqref="D14"/>
    </sheetView>
  </sheetViews>
  <sheetFormatPr defaultRowHeight="14.4" x14ac:dyDescent="0.3"/>
  <cols>
    <col min="1" max="1" width="16" bestFit="1" customWidth="1"/>
    <col min="2" max="2" width="15.6640625" bestFit="1" customWidth="1"/>
  </cols>
  <sheetData>
    <row r="1" spans="1:6" ht="21" x14ac:dyDescent="0.4">
      <c r="A1" s="1" t="s">
        <v>1</v>
      </c>
      <c r="B1" s="1" t="s">
        <v>18</v>
      </c>
      <c r="C1" s="1" t="s">
        <v>19</v>
      </c>
      <c r="F1" s="1" t="s">
        <v>17</v>
      </c>
    </row>
    <row r="2" spans="1:6" x14ac:dyDescent="0.3">
      <c r="A2" t="s">
        <v>4</v>
      </c>
      <c r="B2">
        <f>SUMIF('Expense Data Sheet-Last Month'!B:B,"🍔 Food",'Expense Data Sheet-Last Month'!C:C)</f>
        <v>78</v>
      </c>
      <c r="C2">
        <f>SUMIF('Expense Data Sheet-Current Mont'!B:B,"🍔 Food",'Expense Data Sheet-Current Mont'!C:C)</f>
        <v>108</v>
      </c>
      <c r="F2">
        <f>C2-B2</f>
        <v>30</v>
      </c>
    </row>
    <row r="3" spans="1:6" x14ac:dyDescent="0.3">
      <c r="A3" t="s">
        <v>5</v>
      </c>
      <c r="B3">
        <f>SUMIF('Expense Data Sheet-Last Month'!B:B,"🚗 Transport",'Expense Data Sheet-Last Month'!C:C)</f>
        <v>13</v>
      </c>
      <c r="C3">
        <f>SUMIF('Expense Data Sheet-Current Mont'!B:B,"🚗 Transport",'Expense Data Sheet-Current Mont'!C:C)</f>
        <v>23</v>
      </c>
      <c r="F3">
        <f t="shared" ref="F3:F8" si="0">C3-B3</f>
        <v>10</v>
      </c>
    </row>
    <row r="4" spans="1:6" x14ac:dyDescent="0.3">
      <c r="A4" t="s">
        <v>6</v>
      </c>
      <c r="B4">
        <f>SUMIF('Expense Data Sheet-Last Month'!B:B,"🏥 Health",'Expense Data Sheet-Last Month'!C:C)</f>
        <v>0</v>
      </c>
      <c r="C4">
        <f>SUMIF('Expense Data Sheet-Current Mont'!B:B,"🏥 Health",'Expense Data Sheet-Current Mont'!C:C)</f>
        <v>40</v>
      </c>
      <c r="F4">
        <f t="shared" si="0"/>
        <v>40</v>
      </c>
    </row>
    <row r="5" spans="1:6" x14ac:dyDescent="0.3">
      <c r="A5" t="s">
        <v>7</v>
      </c>
      <c r="B5">
        <f>SUMIF('Expense Data Sheet-Last Month'!B:B,"🎬 Entertainment",'Expense Data Sheet-Last Month'!C:C)</f>
        <v>7</v>
      </c>
      <c r="C5">
        <f>SUMIF('Expense Data Sheet-Current Mont'!B:B,"🎬 Entertainment",'Expense Data Sheet-Current Mont'!C:C)</f>
        <v>0</v>
      </c>
      <c r="F5">
        <f t="shared" si="0"/>
        <v>-7</v>
      </c>
    </row>
    <row r="6" spans="1:6" x14ac:dyDescent="0.3">
      <c r="A6" t="s">
        <v>8</v>
      </c>
      <c r="B6">
        <f>SUMIF('Expense Data Sheet-Last Month'!B:B,"🏠 Housing",'Expense Data Sheet-Last Month'!C:C)</f>
        <v>500</v>
      </c>
      <c r="C6">
        <f>SUMIF('Expense Data Sheet-Current Mont'!B:B,"🏠 Housing",'Expense Data Sheet-Current Mont'!C:C)</f>
        <v>500</v>
      </c>
      <c r="F6">
        <f t="shared" si="0"/>
        <v>0</v>
      </c>
    </row>
    <row r="7" spans="1:6" x14ac:dyDescent="0.3">
      <c r="A7" t="s">
        <v>9</v>
      </c>
      <c r="B7">
        <f>SUMIF('Expense Data Sheet-Last Month'!B:B,"📚 Education",'Expense Data Sheet-Last Month'!C:C)</f>
        <v>0</v>
      </c>
      <c r="C7">
        <f>SUMIF('Expense Data Sheet-Current Mont'!B:B,"📚 Education",'Expense Data Sheet-Current Mont'!C:C)</f>
        <v>25</v>
      </c>
      <c r="F7">
        <f t="shared" si="0"/>
        <v>25</v>
      </c>
    </row>
    <row r="8" spans="1:6" x14ac:dyDescent="0.3">
      <c r="A8" t="s">
        <v>16</v>
      </c>
      <c r="B8">
        <f>SUMIF('Expense Data Sheet-Last Month'!B:B,"Other",'Expense Data Sheet-Last Month'!C:C)</f>
        <v>0</v>
      </c>
      <c r="C8">
        <f>SUMIF('Expense Data Sheet-Current Mont'!B:B,"Other",'Expense Data Sheet-Current Mont'!C:C)</f>
        <v>0</v>
      </c>
      <c r="F8">
        <f t="shared" si="0"/>
        <v>0</v>
      </c>
    </row>
  </sheetData>
  <conditionalFormatting sqref="F2:F8">
    <cfRule type="cellIs" dxfId="1" priority="1" operator="less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79894-2CA4-402B-94F9-5176F30E8C80}">
  <dimension ref="A1:E7"/>
  <sheetViews>
    <sheetView workbookViewId="0">
      <selection activeCell="D21" sqref="D21"/>
    </sheetView>
  </sheetViews>
  <sheetFormatPr defaultRowHeight="14.4" x14ac:dyDescent="0.3"/>
  <cols>
    <col min="1" max="1" width="9.5546875" bestFit="1" customWidth="1"/>
    <col min="2" max="2" width="16" bestFit="1" customWidth="1"/>
    <col min="3" max="3" width="12.5546875" customWidth="1"/>
    <col min="4" max="4" width="18.44140625" bestFit="1" customWidth="1"/>
    <col min="5" max="5" width="9.5546875" bestFit="1" customWidth="1"/>
    <col min="8" max="8" width="46.5546875" bestFit="1" customWidth="1"/>
  </cols>
  <sheetData>
    <row r="1" spans="1:5" s="1" customFormat="1" ht="21" x14ac:dyDescent="0.4">
      <c r="A1" s="1" t="s">
        <v>0</v>
      </c>
      <c r="B1" s="1" t="s">
        <v>1</v>
      </c>
      <c r="C1" s="1" t="s">
        <v>3</v>
      </c>
      <c r="D1" s="1" t="s">
        <v>2</v>
      </c>
    </row>
    <row r="2" spans="1:5" x14ac:dyDescent="0.3">
      <c r="A2" s="2">
        <v>46110</v>
      </c>
      <c r="B2" t="s">
        <v>8</v>
      </c>
      <c r="C2">
        <v>500</v>
      </c>
      <c r="D2" t="s">
        <v>10</v>
      </c>
      <c r="E2" s="2"/>
    </row>
    <row r="3" spans="1:5" x14ac:dyDescent="0.3">
      <c r="A3" s="2">
        <v>46111</v>
      </c>
      <c r="B3" t="s">
        <v>4</v>
      </c>
      <c r="C3">
        <v>20</v>
      </c>
      <c r="D3" t="s">
        <v>11</v>
      </c>
    </row>
    <row r="4" spans="1:5" x14ac:dyDescent="0.3">
      <c r="A4" s="2">
        <v>46111</v>
      </c>
      <c r="B4" t="s">
        <v>5</v>
      </c>
      <c r="C4">
        <v>5</v>
      </c>
      <c r="D4" t="s">
        <v>12</v>
      </c>
    </row>
    <row r="5" spans="1:5" x14ac:dyDescent="0.3">
      <c r="A5" s="2">
        <v>46111</v>
      </c>
      <c r="B5" t="s">
        <v>5</v>
      </c>
      <c r="C5">
        <v>8</v>
      </c>
      <c r="D5" t="s">
        <v>13</v>
      </c>
    </row>
    <row r="6" spans="1:5" x14ac:dyDescent="0.3">
      <c r="A6" s="2">
        <v>46111</v>
      </c>
      <c r="B6" t="s">
        <v>4</v>
      </c>
      <c r="C6">
        <v>58</v>
      </c>
      <c r="D6" t="s">
        <v>14</v>
      </c>
    </row>
    <row r="7" spans="1:5" x14ac:dyDescent="0.3">
      <c r="A7" s="2">
        <v>46111</v>
      </c>
      <c r="B7" t="s">
        <v>7</v>
      </c>
      <c r="C7">
        <v>7</v>
      </c>
      <c r="D7" t="s">
        <v>15</v>
      </c>
    </row>
  </sheetData>
  <dataValidations count="1">
    <dataValidation type="list" allowBlank="1" showInputMessage="1" showErrorMessage="1" sqref="B2:B18" xr:uid="{127FB04F-2911-4511-8363-D19E29E81A15}">
      <formula1>"🍔 Food,🚗 Transport,🏥 Health,🎬 Entertainment,🏠 Housing,📚 Education,Other"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D11AA-749D-457E-A236-9F9798AC09C9}">
  <dimension ref="A1:E9"/>
  <sheetViews>
    <sheetView tabSelected="1" workbookViewId="0">
      <selection activeCell="H15" sqref="H15"/>
    </sheetView>
  </sheetViews>
  <sheetFormatPr defaultRowHeight="14.4" x14ac:dyDescent="0.3"/>
  <cols>
    <col min="1" max="1" width="9.5546875" bestFit="1" customWidth="1"/>
    <col min="2" max="2" width="16" bestFit="1" customWidth="1"/>
    <col min="3" max="3" width="12.5546875" customWidth="1"/>
    <col min="4" max="4" width="18.44140625" bestFit="1" customWidth="1"/>
    <col min="5" max="5" width="9.5546875" bestFit="1" customWidth="1"/>
    <col min="8" max="8" width="46.5546875" bestFit="1" customWidth="1"/>
  </cols>
  <sheetData>
    <row r="1" spans="1:5" s="1" customFormat="1" ht="21" x14ac:dyDescent="0.4">
      <c r="A1" s="1" t="s">
        <v>0</v>
      </c>
      <c r="B1" s="1" t="s">
        <v>1</v>
      </c>
      <c r="C1" s="1" t="s">
        <v>3</v>
      </c>
      <c r="D1" s="1" t="s">
        <v>2</v>
      </c>
    </row>
    <row r="2" spans="1:5" x14ac:dyDescent="0.3">
      <c r="A2" s="2">
        <v>46113</v>
      </c>
      <c r="B2" t="s">
        <v>8</v>
      </c>
      <c r="C2">
        <v>500</v>
      </c>
      <c r="D2" t="s">
        <v>10</v>
      </c>
      <c r="E2" s="2"/>
    </row>
    <row r="3" spans="1:5" x14ac:dyDescent="0.3">
      <c r="A3" s="2">
        <v>46114</v>
      </c>
      <c r="B3" t="s">
        <v>4</v>
      </c>
      <c r="C3">
        <v>50</v>
      </c>
      <c r="D3" t="s">
        <v>11</v>
      </c>
    </row>
    <row r="4" spans="1:5" x14ac:dyDescent="0.3">
      <c r="A4" s="2">
        <v>46115</v>
      </c>
      <c r="B4" t="s">
        <v>5</v>
      </c>
      <c r="C4">
        <v>15</v>
      </c>
      <c r="D4" t="s">
        <v>12</v>
      </c>
    </row>
    <row r="5" spans="1:5" x14ac:dyDescent="0.3">
      <c r="A5" s="2">
        <v>46116</v>
      </c>
      <c r="B5" t="s">
        <v>5</v>
      </c>
      <c r="C5">
        <v>8</v>
      </c>
      <c r="D5" t="s">
        <v>13</v>
      </c>
    </row>
    <row r="6" spans="1:5" x14ac:dyDescent="0.3">
      <c r="A6" s="2">
        <v>46116</v>
      </c>
      <c r="B6" t="s">
        <v>4</v>
      </c>
      <c r="C6">
        <v>58</v>
      </c>
      <c r="D6" t="s">
        <v>14</v>
      </c>
    </row>
    <row r="7" spans="1:5" x14ac:dyDescent="0.3">
      <c r="A7" s="2">
        <v>46116</v>
      </c>
      <c r="B7" t="s">
        <v>7</v>
      </c>
      <c r="C7">
        <v>0</v>
      </c>
      <c r="D7" t="s">
        <v>15</v>
      </c>
    </row>
    <row r="8" spans="1:5" x14ac:dyDescent="0.3">
      <c r="A8" s="2">
        <v>46119</v>
      </c>
      <c r="B8" t="s">
        <v>6</v>
      </c>
      <c r="C8">
        <v>40</v>
      </c>
      <c r="D8" t="s">
        <v>15</v>
      </c>
    </row>
    <row r="9" spans="1:5" x14ac:dyDescent="0.3">
      <c r="A9" s="2">
        <v>46119</v>
      </c>
      <c r="B9" t="s">
        <v>9</v>
      </c>
      <c r="C9">
        <v>25</v>
      </c>
    </row>
  </sheetData>
  <dataValidations count="1">
    <dataValidation type="list" allowBlank="1" showInputMessage="1" showErrorMessage="1" sqref="B2:B18" xr:uid="{754E2ABE-F91A-4BA7-939F-9AD0EF5BF056}">
      <formula1>"🍔 Food,🚗 Transport,🏥 Health,🎬 Entertainment,🏠 Housing,📚 Education,Other"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Dashbord</vt:lpstr>
      <vt:lpstr>Expense Data Sheet-Last Month</vt:lpstr>
      <vt:lpstr>Expense Data Sheet-Current Mont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Piyamantha Nayanajith</dc:creator>
  <cp:lastModifiedBy>Piyamantha Nayanajith</cp:lastModifiedBy>
  <dcterms:created xsi:type="dcterms:W3CDTF">2026-03-29T07:33:57Z</dcterms:created>
  <dcterms:modified xsi:type="dcterms:W3CDTF">2026-03-29T13:15:27Z</dcterms:modified>
</cp:coreProperties>
</file>